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òn Programática\"/>
    </mc:Choice>
  </mc:AlternateContent>
  <xr:revisionPtr revIDLastSave="0" documentId="13_ncr:1_{BD4F5CDC-A8AD-453E-8CA7-B90E0EBE3740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72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E28" i="1" s="1"/>
  <c r="G25" i="1"/>
  <c r="F25" i="1"/>
  <c r="D25" i="1"/>
  <c r="C25" i="1"/>
  <c r="G21" i="1"/>
  <c r="F21" i="1"/>
  <c r="D21" i="1"/>
  <c r="C21" i="1"/>
  <c r="E21" i="1" s="1"/>
  <c r="G12" i="1"/>
  <c r="F12" i="1"/>
  <c r="D12" i="1"/>
  <c r="C12" i="1"/>
  <c r="G9" i="1"/>
  <c r="F9" i="1"/>
  <c r="H34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H28" i="1" l="1"/>
  <c r="E12" i="1"/>
  <c r="H12" i="1" s="1"/>
  <c r="E25" i="1"/>
  <c r="H25" i="1" s="1"/>
  <c r="H21" i="1"/>
  <c r="G39" i="1"/>
  <c r="F39" i="1"/>
  <c r="D39" i="1"/>
  <c r="E33" i="1"/>
  <c r="H33" i="1" s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<sst xmlns="http://schemas.openxmlformats.org/spreadsheetml/2006/main" count="44" uniqueCount="44">
  <si>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</si>
  <si>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</si>
  <si>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</si>
  <si>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</si>
  <si>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</si>
  <si>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</si>
  <si>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</si>
  <si>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</si>
  <si>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</si>
  <si>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</si>
  <si>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</si>
  <si>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</si>
  <si>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</si>
  <si>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</si>
  <si>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</si>
  <si>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</si>
  <si>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</si>
  <si>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</si>
  <si>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</si>
  <si>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</si>
  <si>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</si>
  <si>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</si>
  <si>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</si>
  <si>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</si>
  <si>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</si>
  <si>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</si>
  <si>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</si>
  <si>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</si>
  <si>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</si>
  <si>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</si>
  <si>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</si>
  <si>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</si>
  <si>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</si>
  <si>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</si>
  <si>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</si>
  <si>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</si>
  <si>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</si>
  <si>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</si>
  <si>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</si>
  <si>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</si>
  <si>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</si>
  <si>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</si>
  <si>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</si>
  <si>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1°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</si>
</sst>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42334</xdr:colOff>
      <xdr:row>1</xdr:row>
      <xdr:rowOff>31750</xdr:rowOff>
    </xdr:from>
    <xdr:to>
      <xdr:col>1</xdr:col>
      <xdr:colOff>1345296</xdr:colOff>
      <xdr:row>3</xdr:row>
      <xdr:rowOff>158750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DDE008-9465-57B9-53F0-55A348289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4334" y="222250"/>
          <a:ext cx="1302962" cy="550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zoomScale="90" zoomScaleNormal="90" workbookViewId="0">
      <selection activeCell="D29" sqref="D29:D30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3.5703125" style="1" bestFit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7.100000000000001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7.100000000000001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7.100000000000001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30" customHeight="1" x14ac:dyDescent="0.2">
      <c r="B9" s="8" t="s">
        <v>12</v>
      </c>
      <c r="C9" s="15">
        <f>SUM(C10:C11)</f>
        <v>830449509.25</v>
      </c>
      <c r="D9" s="16">
        <f>SUM(D10:D11)</f>
        <v>124300779.80000001</v>
      </c>
      <c r="E9" s="15">
        <f>C9+D9</f>
        <v>954750289.04999995</v>
      </c>
      <c r="F9" s="16">
        <f>SUM(F10:F11)</f>
        <v>954750289.05000007</v>
      </c>
      <c r="G9" s="15">
        <f>SUM(G10:G11)</f>
        <v>910407502.83000004</v>
      </c>
      <c r="H9" s="14">
        <f>E9-F9</f>
        <v>0</v>
      </c>
    </row>
    <row r="10" spans="2:8" ht="1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" customHeight="1" x14ac:dyDescent="0.2">
      <c r="B11" s="6" t="s">
        <v>14</v>
      </c>
      <c r="C11" s="17">
        <v>830449509.25</v>
      </c>
      <c r="D11" s="18">
        <v>124300779.80000001</v>
      </c>
      <c r="E11" s="19">
        <f t="shared" si="0"/>
        <v>954750289.04999995</v>
      </c>
      <c r="F11" s="18">
        <v>954750289.05000007</v>
      </c>
      <c r="G11" s="17">
        <v>910407502.83000004</v>
      </c>
      <c r="H11" s="20">
        <f t="shared" si="1"/>
        <v>0</v>
      </c>
    </row>
    <row r="12" spans="2:8" s="9" customFormat="1" ht="15" customHeight="1" x14ac:dyDescent="0.2">
      <c r="B12" s="8" t="s">
        <v>15</v>
      </c>
      <c r="C12" s="15">
        <f>SUM(C13:C20)</f>
        <v>4418261108.5799999</v>
      </c>
      <c r="D12" s="16">
        <f>SUM(D13:D20)</f>
        <v>105363581.48000026</v>
      </c>
      <c r="E12" s="15">
        <f t="shared" si="0"/>
        <v>4523624690.0600004</v>
      </c>
      <c r="F12" s="16">
        <f>SUM(F13:F20)</f>
        <v>2772021418.02</v>
      </c>
      <c r="G12" s="15">
        <f>SUM(G13:G20)</f>
        <v>2649796392.8400002</v>
      </c>
      <c r="H12" s="14">
        <f t="shared" si="1"/>
        <v>1751603272.0400004</v>
      </c>
    </row>
    <row r="13" spans="2:8" ht="15" customHeight="1" x14ac:dyDescent="0.2">
      <c r="B13" s="6" t="s">
        <v>16</v>
      </c>
      <c r="C13" s="17">
        <v>2662493218.9499998</v>
      </c>
      <c r="D13" s="18">
        <v>-279064416.32999969</v>
      </c>
      <c r="E13" s="19">
        <f t="shared" si="0"/>
        <v>2383428802.6199999</v>
      </c>
      <c r="F13" s="18">
        <v>1717992877.25</v>
      </c>
      <c r="G13" s="17">
        <v>1690160234.3399999</v>
      </c>
      <c r="H13" s="20">
        <f t="shared" si="1"/>
        <v>665435925.36999989</v>
      </c>
    </row>
    <row r="14" spans="2:8" ht="1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30" customHeight="1" x14ac:dyDescent="0.2">
      <c r="B15" s="6" t="s">
        <v>18</v>
      </c>
      <c r="C15" s="17">
        <v>15423853.99</v>
      </c>
      <c r="D15" s="18">
        <v>-9323817.0299999975</v>
      </c>
      <c r="E15" s="19">
        <f t="shared" si="0"/>
        <v>6100036.9600000028</v>
      </c>
      <c r="F15" s="18">
        <v>3786657.29</v>
      </c>
      <c r="G15" s="17">
        <v>3316156.92</v>
      </c>
      <c r="H15" s="20">
        <f t="shared" si="1"/>
        <v>2313379.6700000027</v>
      </c>
    </row>
    <row r="16" spans="2:8" ht="15" customHeight="1" x14ac:dyDescent="0.2">
      <c r="B16" s="6" t="s">
        <v>19</v>
      </c>
      <c r="C16" s="17">
        <v>157384358.91999999</v>
      </c>
      <c r="D16" s="18">
        <v>2457365.0399999619</v>
      </c>
      <c r="E16" s="19">
        <f t="shared" si="0"/>
        <v>159841723.95999995</v>
      </c>
      <c r="F16" s="18">
        <v>134180552.67</v>
      </c>
      <c r="G16" s="17">
        <v>130402848.11</v>
      </c>
      <c r="H16" s="20">
        <f t="shared" si="1"/>
        <v>25661171.289999947</v>
      </c>
    </row>
    <row r="17" spans="2:8" ht="1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30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" customHeight="1" x14ac:dyDescent="0.2">
      <c r="B19" s="6" t="s">
        <v>22</v>
      </c>
      <c r="C19" s="17">
        <v>217342320.63999999</v>
      </c>
      <c r="D19" s="18">
        <v>1798249.0199999809</v>
      </c>
      <c r="E19" s="19">
        <f t="shared" si="0"/>
        <v>219140569.65999997</v>
      </c>
      <c r="F19" s="18">
        <v>209973211.98000002</v>
      </c>
      <c r="G19" s="17">
        <v>200008458.90000001</v>
      </c>
      <c r="H19" s="20">
        <f t="shared" si="1"/>
        <v>9167357.6799999475</v>
      </c>
    </row>
    <row r="20" spans="2:8" ht="15" customHeight="1" x14ac:dyDescent="0.2">
      <c r="B20" s="6" t="s">
        <v>23</v>
      </c>
      <c r="C20" s="17">
        <v>1365617356.0799999</v>
      </c>
      <c r="D20" s="18">
        <v>389496200.77999997</v>
      </c>
      <c r="E20" s="19">
        <f t="shared" si="0"/>
        <v>1755113556.8599999</v>
      </c>
      <c r="F20" s="18">
        <v>706088118.83000004</v>
      </c>
      <c r="G20" s="17">
        <v>625908694.57000005</v>
      </c>
      <c r="H20" s="20">
        <f t="shared" si="1"/>
        <v>1049025438.0299999</v>
      </c>
    </row>
    <row r="21" spans="2:8" s="9" customFormat="1" ht="15" customHeight="1" x14ac:dyDescent="0.2">
      <c r="B21" s="8" t="s">
        <v>24</v>
      </c>
      <c r="C21" s="15">
        <f>SUM(C22:C24)</f>
        <v>392568780.50999999</v>
      </c>
      <c r="D21" s="16">
        <f>SUM(D22:D24)</f>
        <v>63266332.060000002</v>
      </c>
      <c r="E21" s="15">
        <f t="shared" si="0"/>
        <v>455835112.56999999</v>
      </c>
      <c r="F21" s="16">
        <f>SUM(F22:F24)</f>
        <v>399742849.73999995</v>
      </c>
      <c r="G21" s="15">
        <f>SUM(G22:G24)</f>
        <v>390434821.43000001</v>
      </c>
      <c r="H21" s="14">
        <f t="shared" si="1"/>
        <v>56092262.830000043</v>
      </c>
    </row>
    <row r="22" spans="2:8" ht="30" customHeight="1" x14ac:dyDescent="0.2">
      <c r="B22" s="6" t="s">
        <v>25</v>
      </c>
      <c r="C22" s="17">
        <v>354537315.19</v>
      </c>
      <c r="D22" s="18">
        <v>67912611.5</v>
      </c>
      <c r="E22" s="19">
        <f t="shared" si="0"/>
        <v>422449926.69</v>
      </c>
      <c r="F22" s="18">
        <v>367623257.97999996</v>
      </c>
      <c r="G22" s="17">
        <v>359593008.32999998</v>
      </c>
      <c r="H22" s="20">
        <f t="shared" si="1"/>
        <v>54826668.710000038</v>
      </c>
    </row>
    <row r="23" spans="2:8" ht="30" customHeight="1" x14ac:dyDescent="0.2">
      <c r="B23" s="6" t="s">
        <v>26</v>
      </c>
      <c r="C23" s="17">
        <v>38031465.32</v>
      </c>
      <c r="D23" s="18">
        <v>-4646279.4399999976</v>
      </c>
      <c r="E23" s="19">
        <f t="shared" si="0"/>
        <v>33385185.880000003</v>
      </c>
      <c r="F23" s="18">
        <v>32119591.760000002</v>
      </c>
      <c r="G23" s="17">
        <v>30841813.100000001</v>
      </c>
      <c r="H23" s="20">
        <f t="shared" si="1"/>
        <v>1265594.120000001</v>
      </c>
    </row>
    <row r="24" spans="2:8" ht="1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" customHeight="1" x14ac:dyDescent="0.2">
      <c r="B25" s="8" t="s">
        <v>28</v>
      </c>
      <c r="C25" s="15">
        <f>SUM(C26:C27)</f>
        <v>747550</v>
      </c>
      <c r="D25" s="16">
        <f>SUM(D26:D27)</f>
        <v>110830251.14</v>
      </c>
      <c r="E25" s="15">
        <f t="shared" si="0"/>
        <v>111577801.14</v>
      </c>
      <c r="F25" s="16">
        <f>SUM(F26:F27)</f>
        <v>66045423.329999998</v>
      </c>
      <c r="G25" s="15">
        <f>SUM(G26:G27)</f>
        <v>65992423.340000004</v>
      </c>
      <c r="H25" s="14">
        <f t="shared" si="1"/>
        <v>45532377.810000002</v>
      </c>
    </row>
    <row r="26" spans="2:8" ht="30" customHeight="1" x14ac:dyDescent="0.2">
      <c r="B26" s="6" t="s">
        <v>29</v>
      </c>
      <c r="C26" s="17">
        <v>612000</v>
      </c>
      <c r="D26" s="18">
        <v>46850365.489999995</v>
      </c>
      <c r="E26" s="19">
        <f t="shared" si="0"/>
        <v>47462365.489999995</v>
      </c>
      <c r="F26" s="18">
        <v>44385675.039999999</v>
      </c>
      <c r="G26" s="17">
        <v>44385675.039999999</v>
      </c>
      <c r="H26" s="20">
        <f t="shared" si="1"/>
        <v>3076690.4499999955</v>
      </c>
    </row>
    <row r="27" spans="2:8" ht="15" customHeight="1" x14ac:dyDescent="0.2">
      <c r="B27" s="6" t="s">
        <v>30</v>
      </c>
      <c r="C27" s="17">
        <v>135550</v>
      </c>
      <c r="D27" s="18">
        <v>63979885.650000006</v>
      </c>
      <c r="E27" s="19">
        <f t="shared" si="0"/>
        <v>64115435.650000006</v>
      </c>
      <c r="F27" s="18">
        <v>21659748.289999999</v>
      </c>
      <c r="G27" s="17">
        <v>21606748.300000001</v>
      </c>
      <c r="H27" s="20">
        <f t="shared" si="1"/>
        <v>42455687.360000007</v>
      </c>
    </row>
    <row r="28" spans="2:8" s="9" customFormat="1" ht="15" customHeight="1" x14ac:dyDescent="0.2">
      <c r="B28" s="8" t="s">
        <v>31</v>
      </c>
      <c r="C28" s="15">
        <f>SUM(C29:C32)</f>
        <v>528017460.68999994</v>
      </c>
      <c r="D28" s="16">
        <f>SUM(D29:D32)</f>
        <v>2076450.4700000025</v>
      </c>
      <c r="E28" s="15">
        <f t="shared" si="0"/>
        <v>530093911.15999997</v>
      </c>
      <c r="F28" s="16">
        <f>SUM(F29:F32)</f>
        <v>528833791.50999999</v>
      </c>
      <c r="G28" s="15">
        <f>SUM(G29:G32)</f>
        <v>528439891.90999997</v>
      </c>
      <c r="H28" s="14">
        <f t="shared" si="1"/>
        <v>1260119.6499999762</v>
      </c>
    </row>
    <row r="29" spans="2:8" ht="15" customHeight="1" x14ac:dyDescent="0.2">
      <c r="B29" s="6" t="s">
        <v>32</v>
      </c>
      <c r="C29" s="17">
        <v>133796811.16</v>
      </c>
      <c r="D29" s="18">
        <v>7890717.3099999987</v>
      </c>
      <c r="E29" s="19">
        <f t="shared" si="0"/>
        <v>141687528.47</v>
      </c>
      <c r="F29" s="18">
        <v>140427408.81999999</v>
      </c>
      <c r="G29" s="17">
        <v>140033509.22</v>
      </c>
      <c r="H29" s="20">
        <f t="shared" si="1"/>
        <v>1260119.650000006</v>
      </c>
    </row>
    <row r="30" spans="2:8" ht="15" customHeight="1" x14ac:dyDescent="0.2">
      <c r="B30" s="6" t="s">
        <v>33</v>
      </c>
      <c r="C30" s="17">
        <v>394220649.52999997</v>
      </c>
      <c r="D30" s="18">
        <v>-5814266.8399999961</v>
      </c>
      <c r="E30" s="19">
        <f t="shared" si="0"/>
        <v>388406382.69</v>
      </c>
      <c r="F30" s="18">
        <v>388406382.69</v>
      </c>
      <c r="G30" s="17">
        <v>388406382.69</v>
      </c>
      <c r="H30" s="20">
        <f t="shared" si="1"/>
        <v>0</v>
      </c>
    </row>
    <row r="31" spans="2:8" ht="1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30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30" customHeight="1" x14ac:dyDescent="0.2">
      <c r="B36" s="10" t="s">
        <v>39</v>
      </c>
      <c r="C36" s="21">
        <v>58880878.82</v>
      </c>
      <c r="D36" s="22">
        <v>-16938935</v>
      </c>
      <c r="E36" s="15">
        <f t="shared" si="0"/>
        <v>41941943.82</v>
      </c>
      <c r="F36" s="22">
        <v>29977334.18</v>
      </c>
      <c r="G36" s="21">
        <v>29977334.18</v>
      </c>
      <c r="H36" s="14">
        <f t="shared" si="1"/>
        <v>11964609.640000001</v>
      </c>
    </row>
    <row r="37" spans="2:8" s="9" customFormat="1" ht="1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" customHeight="1" thickBot="1" x14ac:dyDescent="0.25">
      <c r="B39" s="5" t="s">
        <v>41</v>
      </c>
      <c r="C39" s="24">
        <f>SUM(C37,C36,C35,C33,C28,C25,C21,C12,C9)</f>
        <v>6228925287.8500004</v>
      </c>
      <c r="D39" s="25">
        <f>SUM(D37,D36,D35,D33,D28,D25,D9,D12,D21)</f>
        <v>388898459.95000029</v>
      </c>
      <c r="E39" s="24">
        <f t="shared" si="0"/>
        <v>6617823747.8000011</v>
      </c>
      <c r="F39" s="25">
        <f>SUM(F37,F36,F35,F33,F28,F25,F21,F12,F9)</f>
        <v>4751371105.8299999</v>
      </c>
      <c r="G39" s="24">
        <f>SUM(G37,G36,G35,G33,G28,G25,G21,G12,G9)</f>
        <v>4575048366.5299997</v>
      </c>
      <c r="H39" s="26">
        <f t="shared" si="1"/>
        <v>1866452641.9700012</v>
      </c>
    </row>
    <row r="41" spans="2:8" s="27" customFormat="1" ht="15" customHeight="1" x14ac:dyDescent="0.2"/>
    <row r="42" spans="2:8" s="27" customFormat="1" ht="15" customHeight="1" x14ac:dyDescent="0.2"/>
    <row r="43" spans="2:8" s="27" customFormat="1" ht="15" customHeight="1" x14ac:dyDescent="0.2"/>
    <row r="44" spans="2:8" s="27" customFormat="1" ht="15" customHeight="1" x14ac:dyDescent="0.2"/>
    <row r="45" spans="2:8" s="27" customFormat="1" ht="15" customHeight="1" x14ac:dyDescent="0.2"/>
    <row r="46" spans="2:8" s="27" customFormat="1" ht="15" customHeight="1" x14ac:dyDescent="0.2"/>
    <row r="47" spans="2:8" s="27" customFormat="1" ht="15" customHeight="1" x14ac:dyDescent="0.2"/>
    <row r="48" spans="2:8" s="27" customFormat="1" ht="15" customHeight="1" x14ac:dyDescent="0.2"/>
    <row r="49" s="27" customFormat="1" ht="15" customHeight="1" x14ac:dyDescent="0.2"/>
    <row r="50" s="27" customFormat="1" ht="15" customHeight="1" x14ac:dyDescent="0.2"/>
    <row r="51" s="27" customFormat="1" ht="15" customHeight="1" x14ac:dyDescent="0.2"/>
    <row r="52" s="27" customFormat="1" ht="15" customHeight="1" x14ac:dyDescent="0.2"/>
    <row r="53" s="27" customFormat="1" ht="15" customHeight="1" x14ac:dyDescent="0.2"/>
    <row r="54" s="27" customFormat="1" ht="15" customHeight="1" x14ac:dyDescent="0.2"/>
    <row r="55" s="27" customFormat="1" ht="15" customHeight="1" x14ac:dyDescent="0.2"/>
    <row r="56" s="27" customFormat="1" ht="15" customHeight="1" x14ac:dyDescent="0.2"/>
    <row r="57" s="27" customFormat="1" ht="15" customHeight="1" x14ac:dyDescent="0.2"/>
    <row r="58" s="27" customFormat="1" ht="15" customHeight="1" x14ac:dyDescent="0.2"/>
    <row r="59" s="27" customFormat="1" ht="15" customHeight="1" x14ac:dyDescent="0.2"/>
    <row r="60" s="27" customFormat="1" ht="15" customHeight="1" x14ac:dyDescent="0.2"/>
    <row r="61" s="27" customFormat="1" ht="15" customHeight="1" x14ac:dyDescent="0.2"/>
    <row r="62" s="27" customFormat="1" ht="15" customHeight="1" x14ac:dyDescent="0.2"/>
    <row r="63" s="27" customFormat="1" ht="15" customHeight="1" x14ac:dyDescent="0.2"/>
    <row r="64" s="27" customFormat="1" ht="15" customHeight="1" x14ac:dyDescent="0.2"/>
    <row r="65" s="27" customFormat="1" ht="15" customHeight="1" x14ac:dyDescent="0.2"/>
    <row r="66" s="27" customFormat="1" ht="15" customHeight="1" x14ac:dyDescent="0.2"/>
    <row r="67" s="27" customFormat="1" ht="15" customHeight="1" x14ac:dyDescent="0.2"/>
    <row r="68" s="27" customFormat="1" ht="15" customHeight="1" x14ac:dyDescent="0.2"/>
    <row r="69" s="27" customFormat="1" ht="15" customHeight="1" x14ac:dyDescent="0.2"/>
    <row r="70" s="27" customFormat="1" ht="15" customHeight="1" x14ac:dyDescent="0.2"/>
    <row r="71" s="27" customFormat="1" ht="15" customHeight="1" x14ac:dyDescent="0.2"/>
    <row r="72" s="27" customFormat="1" ht="15" customHeight="1" x14ac:dyDescent="0.2"/>
    <row r="73" s="27" customFormat="1" ht="15" customHeight="1" x14ac:dyDescent="0.2"/>
    <row r="74" s="27" customFormat="1" ht="15" customHeight="1" x14ac:dyDescent="0.2"/>
    <row r="75" s="27" customFormat="1" ht="15" customHeight="1" x14ac:dyDescent="0.2"/>
    <row r="76" s="27" customFormat="1" ht="15" customHeight="1" x14ac:dyDescent="0.2"/>
    <row r="77" s="27" customFormat="1" ht="15" customHeight="1" x14ac:dyDescent="0.2"/>
    <row r="78" s="27" customFormat="1" ht="15" customHeight="1" x14ac:dyDescent="0.2"/>
    <row r="79" s="27" customFormat="1" ht="15" customHeight="1" x14ac:dyDescent="0.2"/>
    <row r="80" s="27" customFormat="1" ht="15" customHeight="1" x14ac:dyDescent="0.2"/>
    <row r="81" s="27" customFormat="1" ht="15" customHeight="1" x14ac:dyDescent="0.2"/>
    <row r="82" s="27" customFormat="1" ht="15" customHeight="1" x14ac:dyDescent="0.2"/>
    <row r="83" s="27" customFormat="1" ht="15" customHeight="1" x14ac:dyDescent="0.2"/>
    <row r="84" s="27" customFormat="1" ht="15" customHeight="1" x14ac:dyDescent="0.2"/>
    <row r="85" s="27" customFormat="1" ht="15" customHeight="1" x14ac:dyDescent="0.2"/>
    <row r="86" s="27" customFormat="1" ht="15" customHeight="1" x14ac:dyDescent="0.2"/>
    <row r="87" s="27" customFormat="1" ht="15" customHeight="1" x14ac:dyDescent="0.2"/>
    <row r="88" s="27" customFormat="1" ht="15" customHeight="1" x14ac:dyDescent="0.2"/>
    <row r="89" s="27" customFormat="1" ht="15" customHeight="1" x14ac:dyDescent="0.2"/>
    <row r="90" s="27" customFormat="1" ht="15" customHeight="1" x14ac:dyDescent="0.2"/>
    <row r="91" s="27" customFormat="1" ht="15" customHeight="1" x14ac:dyDescent="0.2"/>
    <row r="92" s="27" customFormat="1" ht="15" customHeight="1" x14ac:dyDescent="0.2"/>
    <row r="93" s="27" customFormat="1" ht="15" customHeight="1" x14ac:dyDescent="0.2"/>
    <row r="94" s="27" customFormat="1" ht="15" customHeight="1" x14ac:dyDescent="0.2"/>
    <row r="95" s="27" customFormat="1" ht="15" customHeight="1" x14ac:dyDescent="0.2"/>
    <row r="96" s="27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2025-10-22T17:33:23Z</cp:lastPrinted>
  <dcterms:created xsi:type="dcterms:W3CDTF">2019-12-16T16:57:10Z</dcterms:created>
  <dcterms:modified xsi:type="dcterms:W3CDTF">2025-10-22T17:33:32Z</dcterms:modified>
</cp:coreProperties>
</file>